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tables/table6.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tummuac-my.sharepoint.com/personal/55106767_ad_mmu_ac_uk/Documents/ELearning Manager/Analysis Tool Spreadsheets/Finance/Pricing/"/>
    </mc:Choice>
  </mc:AlternateContent>
  <xr:revisionPtr revIDLastSave="0" documentId="8_{28CCE073-63A3-4F66-8DA1-9783F321CB57}" xr6:coauthVersionLast="47" xr6:coauthVersionMax="47" xr10:uidLastSave="{00000000-0000-0000-0000-000000000000}"/>
  <bookViews>
    <workbookView xWindow="26195" yWindow="969" windowWidth="18851" windowHeight="9766" activeTab="9" xr2:uid="{AD826E4C-E02E-4D48-A792-4451E583618C}"/>
  </bookViews>
  <sheets>
    <sheet name="Help" sheetId="14" r:id="rId1"/>
    <sheet name="Surge " sheetId="2" r:id="rId2"/>
    <sheet name="Cost plus " sheetId="3" r:id="rId3"/>
    <sheet name="Value based " sheetId="4" r:id="rId4"/>
    <sheet name="Penetration" sheetId="5" r:id="rId5"/>
    <sheet name="Premium" sheetId="13" r:id="rId6"/>
    <sheet name="Going rate " sheetId="6" r:id="rId7"/>
    <sheet name="Skim the cream" sheetId="8" r:id="rId8"/>
    <sheet name="Quantum" sheetId="10" r:id="rId9"/>
    <sheet name="Freemium" sheetId="9" r:id="rId10"/>
    <sheet name="Sheet2" sheetId="16"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 i="3" l="1"/>
  <c r="C12" i="6"/>
  <c r="B8" i="9"/>
  <c r="B7" i="10"/>
  <c r="B6" i="8"/>
  <c r="B6" i="2"/>
  <c r="C12" i="13"/>
  <c r="B7" i="5"/>
  <c r="B7" i="4"/>
  <c r="B8" i="4" s="1"/>
  <c r="F8" i="3"/>
  <c r="E8" i="3"/>
  <c r="D8" i="3"/>
  <c r="C8" i="3"/>
  <c r="B7" i="3"/>
  <c r="B9" i="3" s="1"/>
  <c r="F5" i="3"/>
  <c r="E5" i="3"/>
  <c r="E7" i="3" s="1"/>
  <c r="D5" i="3"/>
  <c r="C5" i="3"/>
  <c r="C6" i="3" s="1"/>
  <c r="E9" i="3" l="1"/>
  <c r="E10" i="3" s="1"/>
  <c r="D6" i="3"/>
  <c r="D7" i="3" s="1"/>
  <c r="D9" i="3" s="1"/>
  <c r="D10" i="3" s="1"/>
  <c r="F6" i="3"/>
  <c r="F7" i="3" s="1"/>
  <c r="F9" i="3" s="1"/>
  <c r="F10" i="3" s="1"/>
  <c r="C7" i="3"/>
  <c r="C9" i="3" s="1"/>
  <c r="C10" i="3" s="1"/>
</calcChain>
</file>

<file path=xl/sharedStrings.xml><?xml version="1.0" encoding="utf-8"?>
<sst xmlns="http://schemas.openxmlformats.org/spreadsheetml/2006/main" count="92" uniqueCount="60">
  <si>
    <t>Question</t>
  </si>
  <si>
    <t>Value</t>
  </si>
  <si>
    <t xml:space="preserve">What is your current annual profit before tax </t>
  </si>
  <si>
    <t xml:space="preserve">How much of your business could you try surge pricing on? </t>
  </si>
  <si>
    <t>How much of the time could you surge?</t>
  </si>
  <si>
    <t>How much could you put your prices up in a surge?</t>
  </si>
  <si>
    <t xml:space="preserve">Potential benefit </t>
  </si>
  <si>
    <t>_</t>
  </si>
  <si>
    <t>_2</t>
  </si>
  <si>
    <t>_3</t>
  </si>
  <si>
    <t>_4</t>
  </si>
  <si>
    <t>_5</t>
  </si>
  <si>
    <t>_6</t>
  </si>
  <si>
    <t xml:space="preserve">Even if you stick to cost plus, pricing increases have the most impact on your bottom line </t>
  </si>
  <si>
    <t>What if you sold 5% more?</t>
  </si>
  <si>
    <t xml:space="preserve">What if you reduced cost of sales by 5 % </t>
  </si>
  <si>
    <t xml:space="preserve">What if you reduced admin costs by 5% </t>
  </si>
  <si>
    <t xml:space="preserve">What if you put prices up by 5 % </t>
  </si>
  <si>
    <t xml:space="preserve">Turnover </t>
  </si>
  <si>
    <t xml:space="preserve">Cost of sales </t>
  </si>
  <si>
    <t xml:space="preserve">Gross Profit </t>
  </si>
  <si>
    <t xml:space="preserve">Administration costs </t>
  </si>
  <si>
    <t xml:space="preserve">Profit before tax </t>
  </si>
  <si>
    <t>What is your current annual profit?</t>
  </si>
  <si>
    <t>What is your current average price per job?</t>
  </si>
  <si>
    <t>How much is that job worth to the client?</t>
  </si>
  <si>
    <t>What % of that value might the client share?</t>
  </si>
  <si>
    <t xml:space="preserve">Value based price per job </t>
  </si>
  <si>
    <t xml:space="preserve">What is your current annual profit </t>
  </si>
  <si>
    <t xml:space="preserve">What is your current price per product or service </t>
  </si>
  <si>
    <t xml:space="preserve">What pentration discount might you offer </t>
  </si>
  <si>
    <t xml:space="preserve">How many more customers might buy with the offer </t>
  </si>
  <si>
    <r>
      <rPr>
        <b/>
        <sz val="11"/>
        <color theme="1"/>
        <rFont val="Calibri"/>
        <family val="2"/>
        <scheme val="minor"/>
      </rPr>
      <t xml:space="preserve">Note: </t>
    </r>
    <r>
      <rPr>
        <sz val="11"/>
        <color theme="1"/>
        <rFont val="Calibri"/>
        <family val="2"/>
        <scheme val="minor"/>
      </rPr>
      <t xml:space="preserve">the long term benefit may be much higher if you keep those new customers and then upsell to your usual price </t>
    </r>
  </si>
  <si>
    <t>Column1</t>
  </si>
  <si>
    <t xml:space="preserve">How would you rank on quality 1-10 </t>
  </si>
  <si>
    <t xml:space="preserve">What is your/their price per product / service </t>
  </si>
  <si>
    <t>Type your business name here</t>
  </si>
  <si>
    <t xml:space="preserve">Competitor A </t>
  </si>
  <si>
    <t>Competitor B</t>
  </si>
  <si>
    <t>Competitor C</t>
  </si>
  <si>
    <t xml:space="preserve">Competitor D </t>
  </si>
  <si>
    <t xml:space="preserve">Competitor E </t>
  </si>
  <si>
    <t xml:space="preserve">How far would you need to increase (or maintain) your quality to justify premium pricing. </t>
  </si>
  <si>
    <t xml:space="preserve">Your premium price per product or service </t>
  </si>
  <si>
    <t xml:space="preserve">What is your annual profit </t>
  </si>
  <si>
    <t xml:space="preserve">Read off the graph to see what your premium price could be </t>
  </si>
  <si>
    <r>
      <rPr>
        <b/>
        <sz val="11"/>
        <rFont val="Calibri (Body)"/>
      </rPr>
      <t>Your business</t>
    </r>
    <r>
      <rPr>
        <b/>
        <sz val="11"/>
        <rFont val="Calibri"/>
        <family val="2"/>
        <scheme val="minor"/>
      </rPr>
      <t xml:space="preserve"> </t>
    </r>
  </si>
  <si>
    <t xml:space="preserve">Read off the graph and see what the mid-point price would be </t>
  </si>
  <si>
    <t xml:space="preserve">Your mid-point price per product or service </t>
  </si>
  <si>
    <t>How long, in months, might early adopters be willing to pay a premium?</t>
  </si>
  <si>
    <t>How much more might early adopters be willing to pay?</t>
  </si>
  <si>
    <t xml:space="preserve">What is your price per product or service </t>
  </si>
  <si>
    <t xml:space="preserve">How much of the time would you flash sale for  </t>
  </si>
  <si>
    <t xml:space="preserve">How much could you put your prices down in a flash sale </t>
  </si>
  <si>
    <t>How many more customers do you think you might attract in a flash sale?</t>
  </si>
  <si>
    <t xml:space="preserve">NB the long term benefit may be much higher if you keep those new customers and then upsell to your usual price </t>
  </si>
  <si>
    <t xml:space="preserve">How many more freemium products or services might customers take </t>
  </si>
  <si>
    <t xml:space="preserve">How many of those customers might buy the paid uplift </t>
  </si>
  <si>
    <t xml:space="preserve">How much would you charge per uplift </t>
  </si>
  <si>
    <t>Ranking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</si>
</sst>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
  </numFmts>
  <fonts count="17">
    <font>
      <sz val="11"/>
      <color theme="1"/>
      <name val="Calibri"/>
      <family val="2"/>
      <scheme val="minor"/>
    </font>
    <font>
      <sz val="11"/>
      <color theme="0"/>
      <name val="Calibri"/>
      <family val="2"/>
      <scheme val="minor"/>
    </font>
    <font>
      <sz val="12"/>
      <color rgb="FF006100"/>
      <name val="Calibri"/>
      <family val="2"/>
      <scheme val="minor"/>
    </font>
    <font>
      <b/>
      <sz val="12"/>
      <color rgb="FFFA7D00"/>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1"/>
      <color theme="5"/>
      <name val="Calibri (Body)"/>
    </font>
    <font>
      <sz val="10"/>
      <name val="Calibri"/>
      <family val="2"/>
      <scheme val="minor"/>
    </font>
    <font>
      <sz val="11"/>
      <name val="Calibri"/>
      <family val="2"/>
      <scheme val="minor"/>
    </font>
    <font>
      <sz val="9"/>
      <color theme="1"/>
      <name val="Calibri"/>
      <family val="2"/>
      <scheme val="minor"/>
    </font>
    <font>
      <sz val="8"/>
      <color theme="1"/>
      <name val="Calibri"/>
      <family val="2"/>
      <scheme val="minor"/>
    </font>
    <font>
      <b/>
      <sz val="11"/>
      <name val="Calibri"/>
      <family val="2"/>
      <scheme val="minor"/>
    </font>
    <font>
      <b/>
      <sz val="11"/>
      <name val="Calibri (Body)"/>
    </font>
  </fonts>
  <fills count="7">
    <fill>
      <patternFill patternType="none"/>
    </fill>
    <fill>
      <patternFill patternType="gray125"/>
    </fill>
    <fill>
      <patternFill patternType="solid">
        <fgColor rgb="FFC6EFCE"/>
      </patternFill>
    </fill>
    <fill>
      <patternFill patternType="solid">
        <fgColor rgb="FFF2F2F2"/>
      </patternFill>
    </fill>
    <fill>
      <patternFill patternType="solid">
        <fgColor theme="5"/>
        <bgColor indexed="64"/>
      </patternFill>
    </fill>
    <fill>
      <patternFill patternType="solid">
        <fgColor theme="5" tint="0.79998168889431442"/>
        <bgColor indexed="64"/>
      </patternFill>
    </fill>
    <fill>
      <patternFill patternType="solid">
        <fgColor rgb="FFFFFF00"/>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rgb="FF7F7F7F"/>
      </left>
      <right style="thin">
        <color rgb="FF7F7F7F"/>
      </right>
      <top/>
      <bottom style="thin">
        <color rgb="FF7F7F7F"/>
      </bottom>
      <diagonal/>
    </border>
  </borders>
  <cellStyleXfs count="3">
    <xf numFmtId="0" fontId="0" fillId="0" borderId="0"/>
    <xf numFmtId="0" fontId="2" fillId="2" borderId="0" applyNumberFormat="0" applyBorder="0" applyAlignment="0" applyProtection="0"/>
    <xf numFmtId="0" fontId="3" fillId="3" borderId="1" applyNumberFormat="0" applyAlignment="0" applyProtection="0"/>
  </cellStyleXfs>
  <cellXfs count="31">
    <xf numFmtId="0" fontId="0" fillId="0" borderId="0" xfId="0"/>
    <xf numFmtId="164" fontId="0" fillId="0" borderId="0" xfId="0" applyNumberFormat="1"/>
    <xf numFmtId="0" fontId="4" fillId="0" borderId="0" xfId="0" applyFont="1"/>
    <xf numFmtId="0" fontId="5" fillId="0" borderId="0" xfId="0" applyFont="1"/>
    <xf numFmtId="0" fontId="8" fillId="0" borderId="0" xfId="0" applyFont="1"/>
    <xf numFmtId="0" fontId="1" fillId="4" borderId="0" xfId="0" applyFont="1" applyFill="1"/>
    <xf numFmtId="0" fontId="10" fillId="0" borderId="0" xfId="0" applyFont="1"/>
    <xf numFmtId="0" fontId="9" fillId="4" borderId="1" xfId="2" applyFont="1" applyFill="1"/>
    <xf numFmtId="0" fontId="11" fillId="0" borderId="0" xfId="0" applyFont="1"/>
    <xf numFmtId="0" fontId="12" fillId="0" borderId="0" xfId="0" applyFont="1"/>
    <xf numFmtId="0" fontId="13" fillId="0" borderId="0" xfId="0" applyFont="1"/>
    <xf numFmtId="0" fontId="9" fillId="4" borderId="2" xfId="0" applyFont="1" applyFill="1" applyBorder="1"/>
    <xf numFmtId="164" fontId="9" fillId="4" borderId="3" xfId="0" applyNumberFormat="1" applyFont="1" applyFill="1" applyBorder="1"/>
    <xf numFmtId="164" fontId="9" fillId="4" borderId="4" xfId="0" applyNumberFormat="1" applyFont="1" applyFill="1" applyBorder="1"/>
    <xf numFmtId="0" fontId="0" fillId="5" borderId="0" xfId="0" applyFill="1"/>
    <xf numFmtId="164" fontId="0" fillId="5" borderId="0" xfId="0" applyNumberFormat="1" applyFill="1"/>
    <xf numFmtId="0" fontId="14" fillId="0" borderId="0" xfId="0" applyFont="1"/>
    <xf numFmtId="0" fontId="9" fillId="4" borderId="3" xfId="0" applyFont="1" applyFill="1" applyBorder="1"/>
    <xf numFmtId="0" fontId="6" fillId="0" borderId="0" xfId="0" applyFont="1"/>
    <xf numFmtId="0" fontId="9" fillId="4" borderId="5" xfId="1" applyFont="1" applyFill="1" applyBorder="1"/>
    <xf numFmtId="164" fontId="9" fillId="4" borderId="6" xfId="1" applyNumberFormat="1" applyFont="1" applyFill="1" applyBorder="1"/>
    <xf numFmtId="164" fontId="9" fillId="4" borderId="8" xfId="2" applyNumberFormat="1" applyFont="1" applyFill="1" applyBorder="1"/>
    <xf numFmtId="6" fontId="0" fillId="0" borderId="0" xfId="0" applyNumberFormat="1"/>
    <xf numFmtId="164" fontId="1" fillId="4" borderId="0" xfId="0" applyNumberFormat="1" applyFont="1" applyFill="1"/>
    <xf numFmtId="0" fontId="0" fillId="0" borderId="0" xfId="0" applyAlignment="1">
      <alignment horizontal="right"/>
    </xf>
    <xf numFmtId="0" fontId="0" fillId="0" borderId="0" xfId="0" applyAlignment="1">
      <alignment horizontal="left"/>
    </xf>
    <xf numFmtId="164" fontId="0" fillId="0" borderId="0" xfId="0" applyNumberFormat="1" applyAlignment="1">
      <alignment horizontal="left"/>
    </xf>
    <xf numFmtId="164" fontId="12" fillId="6" borderId="7" xfId="0" applyNumberFormat="1" applyFont="1" applyFill="1" applyBorder="1" applyProtection="1">
      <protection locked="0"/>
    </xf>
    <xf numFmtId="9" fontId="12" fillId="6" borderId="7" xfId="0" applyNumberFormat="1" applyFont="1" applyFill="1" applyBorder="1" applyProtection="1">
      <protection locked="0"/>
    </xf>
    <xf numFmtId="3" fontId="12" fillId="6" borderId="7" xfId="0" applyNumberFormat="1" applyFont="1" applyFill="1" applyBorder="1" applyProtection="1">
      <protection locked="0"/>
    </xf>
    <xf numFmtId="1" fontId="12" fillId="6" borderId="7" xfId="0" applyNumberFormat="1" applyFont="1" applyFill="1" applyBorder="1" applyProtection="1">
      <protection locked="0"/>
    </xf>
  </cellXfs>
  <cellStyles count="3">
    <cellStyle name="Calculation" xfId="2" builtinId="22"/>
    <cellStyle name="Good" xfId="1" builtinId="26"/>
    <cellStyle name="Normal" xfId="0" builtinId="0"/>
  </cellStyles>
  <dxfs count="10">
    <dxf>
      <numFmt numFmtId="13" formatCode="0%"/>
      <fill>
        <patternFill patternType="solid">
          <fgColor indexed="64"/>
          <bgColor rgb="FF00B050"/>
        </patternFill>
      </fill>
    </dxf>
    <dxf>
      <font>
        <strike val="0"/>
        <outline val="0"/>
        <shadow val="0"/>
        <u val="none"/>
        <vertAlign val="baseline"/>
        <sz val="11"/>
        <color theme="0"/>
        <name val="Calibri"/>
        <family val="2"/>
        <scheme val="minor"/>
      </font>
      <fill>
        <patternFill patternType="solid">
          <fgColor indexed="64"/>
          <bgColor theme="5"/>
        </patternFill>
      </fill>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fill>
        <patternFill patternType="solid">
          <fgColor indexed="64"/>
          <bgColor rgb="FF00B050"/>
        </patternFill>
      </fill>
    </dxf>
    <dxf>
      <font>
        <strike val="0"/>
        <outline val="0"/>
        <shadow val="0"/>
        <u val="none"/>
        <vertAlign val="baseline"/>
        <sz val="11"/>
        <color auto="1"/>
        <name val="Calibri"/>
        <family val="2"/>
        <scheme val="minor"/>
      </font>
      <numFmt numFmtId="13" formatCode="0%"/>
      <fill>
        <patternFill patternType="solid">
          <fgColor indexed="64"/>
          <bgColor rgb="FFFFFF00"/>
        </patternFill>
      </fill>
      <border diagonalUp="0" diagonalDown="0">
        <left style="medium">
          <color rgb="FFFF0000"/>
        </left>
        <right style="medium">
          <color rgb="FFFF0000"/>
        </right>
        <top style="medium">
          <color rgb="FFFF0000"/>
        </top>
        <bottom style="medium">
          <color rgb="FFFF0000"/>
        </bottom>
        <vertical/>
        <horizontal style="medium">
          <color rgb="FFFF0000"/>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Premium!$C$1</c:f>
              <c:strCache>
                <c:ptCount val="1"/>
                <c:pt idx="0">
                  <c:v>What is your/their price per product / service </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forward val="3"/>
            <c:backward val="3"/>
            <c:intercept val="0"/>
            <c:dispRSqr val="0"/>
            <c:dispEq val="0"/>
          </c:trendline>
          <c:xVal>
            <c:numRef>
              <c:f>Premium!$B$2:$B$7</c:f>
              <c:numCache>
                <c:formatCode>#,##0</c:formatCode>
                <c:ptCount val="6"/>
                <c:pt idx="0">
                  <c:v>6</c:v>
                </c:pt>
                <c:pt idx="1">
                  <c:v>9</c:v>
                </c:pt>
                <c:pt idx="2">
                  <c:v>4</c:v>
                </c:pt>
                <c:pt idx="3">
                  <c:v>5</c:v>
                </c:pt>
                <c:pt idx="4">
                  <c:v>8</c:v>
                </c:pt>
                <c:pt idx="5">
                  <c:v>3</c:v>
                </c:pt>
              </c:numCache>
            </c:numRef>
          </c:xVal>
          <c:yVal>
            <c:numRef>
              <c:f>Premium!$C$2:$C$7</c:f>
              <c:numCache>
                <c:formatCode>"£"#,##0</c:formatCode>
                <c:ptCount val="6"/>
                <c:pt idx="0">
                  <c:v>5000</c:v>
                </c:pt>
                <c:pt idx="1">
                  <c:v>10000</c:v>
                </c:pt>
                <c:pt idx="2">
                  <c:v>4000</c:v>
                </c:pt>
                <c:pt idx="3">
                  <c:v>7000</c:v>
                </c:pt>
                <c:pt idx="4">
                  <c:v>9000</c:v>
                </c:pt>
                <c:pt idx="5">
                  <c:v>4000</c:v>
                </c:pt>
              </c:numCache>
            </c:numRef>
          </c:yVal>
          <c:smooth val="0"/>
          <c:extLst>
            <c:ext xmlns:c16="http://schemas.microsoft.com/office/drawing/2014/chart" uri="{C3380CC4-5D6E-409C-BE32-E72D297353CC}">
              <c16:uniqueId val="{00000000-C9C0-4AB6-9D32-47F77517968B}"/>
            </c:ext>
          </c:extLst>
        </c:ser>
        <c:dLbls>
          <c:showLegendKey val="0"/>
          <c:showVal val="0"/>
          <c:showCatName val="0"/>
          <c:showSerName val="0"/>
          <c:showPercent val="0"/>
          <c:showBubbleSize val="0"/>
        </c:dLbls>
        <c:axId val="1313199887"/>
        <c:axId val="1313199471"/>
      </c:scatterChart>
      <c:valAx>
        <c:axId val="1313199887"/>
        <c:scaling>
          <c:orientation val="minMax"/>
          <c:max val="1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3199471"/>
        <c:crosses val="autoZero"/>
        <c:crossBetween val="midCat"/>
      </c:valAx>
      <c:valAx>
        <c:axId val="131319947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319988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Premium!$C$1</c:f>
              <c:strCache>
                <c:ptCount val="1"/>
                <c:pt idx="0">
                  <c:v>What is your/their price per product / service </c:v>
                </c:pt>
              </c:strCache>
            </c:strRef>
          </c:tx>
          <c:spPr>
            <a:ln w="19050" cap="rnd">
              <a:noFill/>
              <a:round/>
            </a:ln>
            <a:effectLst/>
          </c:spPr>
          <c:marker>
            <c:symbol val="circle"/>
            <c:size val="5"/>
            <c:spPr>
              <a:solidFill>
                <a:schemeClr val="accent1"/>
              </a:solidFill>
              <a:ln w="9525">
                <a:solidFill>
                  <a:schemeClr val="accent1"/>
                </a:solidFill>
              </a:ln>
              <a:effectLst/>
            </c:spPr>
          </c:marker>
          <c:trendline>
            <c:name>trendline</c:name>
            <c:spPr>
              <a:ln w="19050" cap="rnd">
                <a:solidFill>
                  <a:schemeClr val="accent1"/>
                </a:solidFill>
                <a:prstDash val="sysDot"/>
              </a:ln>
              <a:effectLst/>
            </c:spPr>
            <c:trendlineType val="linear"/>
            <c:forward val="4"/>
            <c:backward val="3"/>
            <c:intercept val="0"/>
            <c:dispRSqr val="0"/>
            <c:dispEq val="0"/>
          </c:trendline>
          <c:xVal>
            <c:numRef>
              <c:f>Premium!$B$2:$B$7</c:f>
              <c:numCache>
                <c:formatCode>#,##0</c:formatCode>
                <c:ptCount val="6"/>
                <c:pt idx="0">
                  <c:v>6</c:v>
                </c:pt>
                <c:pt idx="1">
                  <c:v>9</c:v>
                </c:pt>
                <c:pt idx="2">
                  <c:v>4</c:v>
                </c:pt>
                <c:pt idx="3">
                  <c:v>5</c:v>
                </c:pt>
                <c:pt idx="4">
                  <c:v>8</c:v>
                </c:pt>
                <c:pt idx="5">
                  <c:v>3</c:v>
                </c:pt>
              </c:numCache>
            </c:numRef>
          </c:xVal>
          <c:yVal>
            <c:numRef>
              <c:f>Premium!$C$2:$C$7</c:f>
              <c:numCache>
                <c:formatCode>"£"#,##0</c:formatCode>
                <c:ptCount val="6"/>
                <c:pt idx="0">
                  <c:v>5000</c:v>
                </c:pt>
                <c:pt idx="1">
                  <c:v>10000</c:v>
                </c:pt>
                <c:pt idx="2">
                  <c:v>4000</c:v>
                </c:pt>
                <c:pt idx="3">
                  <c:v>7000</c:v>
                </c:pt>
                <c:pt idx="4">
                  <c:v>9000</c:v>
                </c:pt>
                <c:pt idx="5">
                  <c:v>4000</c:v>
                </c:pt>
              </c:numCache>
            </c:numRef>
          </c:yVal>
          <c:smooth val="0"/>
          <c:extLst>
            <c:ext xmlns:c16="http://schemas.microsoft.com/office/drawing/2014/chart" uri="{C3380CC4-5D6E-409C-BE32-E72D297353CC}">
              <c16:uniqueId val="{00000000-F3E5-48EA-80EA-CE63D9149D8E}"/>
            </c:ext>
          </c:extLst>
        </c:ser>
        <c:dLbls>
          <c:showLegendKey val="0"/>
          <c:showVal val="0"/>
          <c:showCatName val="0"/>
          <c:showSerName val="0"/>
          <c:showPercent val="0"/>
          <c:showBubbleSize val="0"/>
        </c:dLbls>
        <c:axId val="1313199887"/>
        <c:axId val="1313199471"/>
      </c:scatterChart>
      <c:valAx>
        <c:axId val="1313199887"/>
        <c:scaling>
          <c:orientation val="minMax"/>
          <c:max val="1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3199471"/>
        <c:crosses val="autoZero"/>
        <c:crossBetween val="midCat"/>
      </c:valAx>
      <c:valAx>
        <c:axId val="131319947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319988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449580</xdr:colOff>
      <xdr:row>38</xdr:row>
      <xdr:rowOff>22860</xdr:rowOff>
    </xdr:to>
    <xdr:sp macro="" textlink="">
      <xdr:nvSpPr>
        <xdr:cNvPr id="2" name="TextBox 1">
          <a:extLst>
            <a:ext uri="{FF2B5EF4-FFF2-40B4-BE49-F238E27FC236}">
              <a16:creationId xmlns:a16="http://schemas.microsoft.com/office/drawing/2014/main" id="{D0C07DE8-1C2C-4BB5-AA97-2EBDFCE178B6}"/>
            </a:ext>
          </a:extLst>
        </xdr:cNvPr>
        <xdr:cNvSpPr txBox="1"/>
      </xdr:nvSpPr>
      <xdr:spPr>
        <a:xfrm>
          <a:off x="0" y="0"/>
          <a:ext cx="8983980" cy="6972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endPar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endParaRPr>
        </a:p>
        <a:p>
          <a:pPr>
            <a:lnSpc>
              <a:spcPct val="107000"/>
            </a:lnSpc>
            <a:spcAft>
              <a:spcPts val="800"/>
            </a:spcAft>
          </a:pPr>
          <a:endPar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endParaRPr>
        </a:p>
        <a:p>
          <a:pPr>
            <a:lnSpc>
              <a:spcPct val="107000"/>
            </a:lnSpc>
            <a:spcAft>
              <a:spcPts val="800"/>
            </a:spcAft>
          </a:pPr>
          <a:endPar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endParaRPr>
        </a:p>
        <a:p>
          <a:pPr lvl="1">
            <a:lnSpc>
              <a:spcPct val="107000"/>
            </a:lnSpc>
            <a:spcAft>
              <a:spcPts val="800"/>
            </a:spcAft>
          </a:pPr>
          <a:r>
            <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rPr>
            <a:t>FINANCE: PRICING</a:t>
          </a:r>
        </a:p>
        <a:p>
          <a:pPr lvl="1"/>
          <a:r>
            <a:rPr lang="en-GB" sz="1100">
              <a:solidFill>
                <a:schemeClr val="dk1"/>
              </a:solidFill>
              <a:effectLst/>
              <a:latin typeface="Gilroy-Regular" panose="00000500000000000000" pitchFamily="2" charset="0"/>
              <a:ea typeface="+mn-ea"/>
              <a:cs typeface="+mn-cs"/>
            </a:rPr>
            <a:t>This</a:t>
          </a:r>
          <a:r>
            <a:rPr lang="en-GB" sz="1100" b="1">
              <a:solidFill>
                <a:schemeClr val="dk1"/>
              </a:solidFill>
              <a:effectLst/>
              <a:latin typeface="Gilroy-Regular" panose="00000500000000000000" pitchFamily="2" charset="0"/>
              <a:ea typeface="+mn-ea"/>
              <a:cs typeface="+mn-cs"/>
            </a:rPr>
            <a:t> Pricing Tool</a:t>
          </a:r>
          <a:r>
            <a:rPr lang="en-GB" sz="1100">
              <a:solidFill>
                <a:schemeClr val="dk1"/>
              </a:solidFill>
              <a:effectLst/>
              <a:latin typeface="Gilroy-Regular" panose="00000500000000000000" pitchFamily="2" charset="0"/>
              <a:ea typeface="+mn-ea"/>
              <a:cs typeface="+mn-cs"/>
            </a:rPr>
            <a:t> will enable you to analyse your products and services and test out the pricing strategies </a:t>
          </a:r>
          <a:endParaRPr lang="en-GB" sz="1400">
            <a:solidFill>
              <a:schemeClr val="dk1"/>
            </a:solidFill>
            <a:effectLst/>
            <a:latin typeface="Gilroy-Regular" panose="00000500000000000000" pitchFamily="2" charset="0"/>
            <a:ea typeface="+mn-ea"/>
            <a:cs typeface="+mn-cs"/>
          </a:endParaRPr>
        </a:p>
        <a:p>
          <a:pPr lvl="1">
            <a:lnSpc>
              <a:spcPct val="107000"/>
            </a:lnSpc>
            <a:spcAft>
              <a:spcPts val="800"/>
            </a:spcAft>
          </a:pPr>
          <a:endParaRPr lang="en-GB" sz="1100">
            <a:effectLst/>
            <a:latin typeface="Gilroy-Regular" panose="00000500000000000000" pitchFamily="2" charset="0"/>
            <a:ea typeface="Calibri" panose="020F0502020204030204" pitchFamily="34" charset="0"/>
            <a:cs typeface="Times New Roman" panose="02020603050405020304" pitchFamily="18" charset="0"/>
          </a:endParaRPr>
        </a:p>
        <a:p>
          <a:pPr lvl="1">
            <a:lnSpc>
              <a:spcPct val="107000"/>
            </a:lnSpc>
            <a:spcAft>
              <a:spcPts val="800"/>
            </a:spcAft>
          </a:pPr>
          <a:r>
            <a:rPr lang="en-GB" sz="1100" b="1">
              <a:effectLst/>
              <a:latin typeface="Gilroy-Regular" panose="00000500000000000000" pitchFamily="2" charset="0"/>
              <a:ea typeface="Calibri" panose="020F0502020204030204" pitchFamily="34" charset="0"/>
              <a:cs typeface="Times New Roman" panose="02020603050405020304" pitchFamily="18" charset="0"/>
            </a:rPr>
            <a:t>How to</a:t>
          </a:r>
          <a:r>
            <a:rPr lang="en-GB" sz="1100" b="1" baseline="0">
              <a:effectLst/>
              <a:latin typeface="Gilroy-Regular" panose="00000500000000000000" pitchFamily="2" charset="0"/>
              <a:ea typeface="Calibri" panose="020F0502020204030204" pitchFamily="34" charset="0"/>
              <a:cs typeface="Times New Roman" panose="02020603050405020304" pitchFamily="18" charset="0"/>
            </a:rPr>
            <a:t> use</a:t>
          </a:r>
          <a:r>
            <a:rPr lang="en-GB" sz="1100" b="1">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 </a:t>
          </a:r>
          <a:endPar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endParaRPr>
        </a:p>
        <a:p>
          <a:pPr marL="800100" lvl="1" indent="-342900">
            <a:lnSpc>
              <a:spcPct val="107000"/>
            </a:lnSpc>
            <a:buFont typeface="+mj-lt"/>
            <a:buAutoNum type="arabicParenR"/>
          </a:pPr>
          <a: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Use as many of the 'quick check' pricing strategy tabs (coloured yellow) to explore the results of different pricing strategies. Simply enter your own business data for each and uncover which of these strategies might deliver the greatest return. You may wish to start with one to experiment with at first.</a:t>
          </a:r>
          <a:b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br>
          <a: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Note: we have provided 'dummy data' in each of these tabs </a:t>
          </a:r>
        </a:p>
        <a:p>
          <a:pPr marL="800100" lvl="1" indent="-342900">
            <a:lnSpc>
              <a:spcPct val="107000"/>
            </a:lnSpc>
            <a:buFont typeface="+mj-lt"/>
            <a:buAutoNum type="arabicParenR"/>
          </a:pPr>
          <a: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Compare the results of your 'experiments'.</a:t>
          </a:r>
        </a:p>
        <a:p>
          <a:pPr lvl="1">
            <a:lnSpc>
              <a:spcPct val="107000"/>
            </a:lnSpc>
            <a:spcAft>
              <a:spcPts val="800"/>
            </a:spcAft>
          </a:pPr>
          <a:endParaRPr lang="en-GB" sz="1100" b="1">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endParaRPr>
        </a:p>
        <a:p>
          <a:pPr lvl="1">
            <a:lnSpc>
              <a:spcPct val="107000"/>
            </a:lnSpc>
            <a:spcAft>
              <a:spcPts val="800"/>
            </a:spcAft>
          </a:pPr>
          <a:r>
            <a:rPr lang="en-GB" sz="1100" b="1">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Improve</a:t>
          </a:r>
          <a:endParaRPr lang="en-GB" sz="1050">
            <a:effectLst/>
            <a:latin typeface="Gilroy-Regular" panose="00000500000000000000" pitchFamily="2" charset="0"/>
            <a:ea typeface="Calibri" panose="020F0502020204030204" pitchFamily="34" charset="0"/>
            <a:cs typeface="Times New Roman" panose="02020603050405020304" pitchFamily="18" charset="0"/>
          </a:endParaRPr>
        </a:p>
        <a:p>
          <a:pPr lvl="1">
            <a:lnSpc>
              <a:spcPct val="107000"/>
            </a:lnSpc>
            <a:spcAft>
              <a:spcPts val="800"/>
            </a:spcAft>
          </a:pPr>
          <a: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When you have decided on your priorities, the improve section that follows will give you practical ideas/solutions to implement them.</a:t>
          </a:r>
          <a:endParaRPr lang="en-GB" sz="1400">
            <a:effectLst/>
            <a:latin typeface="Gilroy-Regular" panose="00000500000000000000" pitchFamily="2" charset="0"/>
            <a:ea typeface="Calibri" panose="020F0502020204030204" pitchFamily="34" charset="0"/>
            <a:cs typeface="Times New Roman" panose="02020603050405020304" pitchFamily="18" charset="0"/>
          </a:endParaRPr>
        </a:p>
        <a:p>
          <a:pPr lvl="1">
            <a:lnSpc>
              <a:spcPct val="107000"/>
            </a:lnSpc>
            <a:spcAft>
              <a:spcPts val="800"/>
            </a:spcAft>
          </a:pPr>
          <a:r>
            <a:rPr lang="en-GB" sz="1100" b="1">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Caveats</a:t>
          </a:r>
          <a:endParaRPr lang="en-GB" sz="1050">
            <a:effectLst/>
            <a:latin typeface="Gilroy-Regular" panose="00000500000000000000" pitchFamily="2" charset="0"/>
            <a:ea typeface="Calibri" panose="020F0502020204030204" pitchFamily="34" charset="0"/>
            <a:cs typeface="Times New Roman" panose="02020603050405020304" pitchFamily="18" charset="0"/>
          </a:endParaRPr>
        </a:p>
        <a:p>
          <a:pPr lvl="1">
            <a:lnSpc>
              <a:spcPct val="107000"/>
            </a:lnSpc>
            <a:spcAft>
              <a:spcPts val="800"/>
            </a:spcAft>
          </a:pPr>
          <a: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Please be aware the quick check tools are </a:t>
          </a:r>
          <a:r>
            <a:rPr lang="en-GB" sz="1100" b="1">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not</a:t>
          </a:r>
          <a: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 financial advice and will not take into account any of the specifics of your business. They are designed to be a quick prompt for more detailed investigation</a:t>
          </a:r>
          <a:endParaRPr lang="en-GB" sz="1400">
            <a:effectLst/>
            <a:latin typeface="Gilroy-Regular" panose="00000500000000000000" pitchFamily="2" charset="0"/>
            <a:ea typeface="Calibri" panose="020F0502020204030204" pitchFamily="34" charset="0"/>
            <a:cs typeface="Times New Roman" panose="02020603050405020304" pitchFamily="18" charset="0"/>
          </a:endParaRPr>
        </a:p>
      </xdr:txBody>
    </xdr:sp>
    <xdr:clientData/>
  </xdr:twoCellAnchor>
  <xdr:twoCellAnchor>
    <xdr:from>
      <xdr:col>0</xdr:col>
      <xdr:colOff>518853</xdr:colOff>
      <xdr:row>1</xdr:row>
      <xdr:rowOff>10691</xdr:rowOff>
    </xdr:from>
    <xdr:to>
      <xdr:col>2</xdr:col>
      <xdr:colOff>453386</xdr:colOff>
      <xdr:row>4</xdr:row>
      <xdr:rowOff>16175</xdr:rowOff>
    </xdr:to>
    <xdr:pic>
      <xdr:nvPicPr>
        <xdr:cNvPr id="3" name="Picture 2">
          <a:extLst>
            <a:ext uri="{FF2B5EF4-FFF2-40B4-BE49-F238E27FC236}">
              <a16:creationId xmlns:a16="http://schemas.microsoft.com/office/drawing/2014/main" id="{65727093-05C2-4111-AAA5-E6D3E34416E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341" r="8042" b="15453"/>
        <a:stretch/>
      </xdr:blipFill>
      <xdr:spPr>
        <a:xfrm>
          <a:off x="518853" y="193571"/>
          <a:ext cx="1153733" cy="554124"/>
        </a:xfrm>
        <a:prstGeom prst="rect">
          <a:avLst/>
        </a:prstGeom>
        <a:solidFill>
          <a:schemeClr val="bg1"/>
        </a:solid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76200</xdr:colOff>
      <xdr:row>2</xdr:row>
      <xdr:rowOff>53340</xdr:rowOff>
    </xdr:from>
    <xdr:to>
      <xdr:col>4</xdr:col>
      <xdr:colOff>548640</xdr:colOff>
      <xdr:row>4</xdr:row>
      <xdr:rowOff>167640</xdr:rowOff>
    </xdr:to>
    <xdr:sp macro="" textlink="">
      <xdr:nvSpPr>
        <xdr:cNvPr id="2" name="TextBox 1">
          <a:extLst>
            <a:ext uri="{FF2B5EF4-FFF2-40B4-BE49-F238E27FC236}">
              <a16:creationId xmlns:a16="http://schemas.microsoft.com/office/drawing/2014/main" id="{38DD9C03-0B18-4B92-93FB-14A8C1CAE2E8}"/>
            </a:ext>
          </a:extLst>
        </xdr:cNvPr>
        <xdr:cNvSpPr txBox="1"/>
      </xdr:nvSpPr>
      <xdr:spPr>
        <a:xfrm>
          <a:off x="4953000" y="434340"/>
          <a:ext cx="1790700" cy="495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Enter you own business data in the yellow boxes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106680</xdr:colOff>
      <xdr:row>1</xdr:row>
      <xdr:rowOff>137160</xdr:rowOff>
    </xdr:from>
    <xdr:to>
      <xdr:col>5</xdr:col>
      <xdr:colOff>91440</xdr:colOff>
      <xdr:row>4</xdr:row>
      <xdr:rowOff>60960</xdr:rowOff>
    </xdr:to>
    <xdr:sp macro="" textlink="">
      <xdr:nvSpPr>
        <xdr:cNvPr id="3" name="TextBox 2">
          <a:extLst>
            <a:ext uri="{FF2B5EF4-FFF2-40B4-BE49-F238E27FC236}">
              <a16:creationId xmlns:a16="http://schemas.microsoft.com/office/drawing/2014/main" id="{2CD9D796-F72F-44A6-8C86-5B01B3B8B1BD}"/>
            </a:ext>
          </a:extLst>
        </xdr:cNvPr>
        <xdr:cNvSpPr txBox="1"/>
      </xdr:nvSpPr>
      <xdr:spPr>
        <a:xfrm>
          <a:off x="4290060" y="327660"/>
          <a:ext cx="1790700" cy="495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Enter you own business data in the yellow boxes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236220</xdr:colOff>
      <xdr:row>10</xdr:row>
      <xdr:rowOff>175260</xdr:rowOff>
    </xdr:from>
    <xdr:to>
      <xdr:col>1</xdr:col>
      <xdr:colOff>152400</xdr:colOff>
      <xdr:row>13</xdr:row>
      <xdr:rowOff>121920</xdr:rowOff>
    </xdr:to>
    <xdr:sp macro="" textlink="">
      <xdr:nvSpPr>
        <xdr:cNvPr id="3" name="TextBox 2">
          <a:extLst>
            <a:ext uri="{FF2B5EF4-FFF2-40B4-BE49-F238E27FC236}">
              <a16:creationId xmlns:a16="http://schemas.microsoft.com/office/drawing/2014/main" id="{989F18CA-DF21-4D75-A312-DB02C924D949}"/>
            </a:ext>
          </a:extLst>
        </xdr:cNvPr>
        <xdr:cNvSpPr txBox="1"/>
      </xdr:nvSpPr>
      <xdr:spPr>
        <a:xfrm>
          <a:off x="236220" y="2103120"/>
          <a:ext cx="1790700" cy="495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Enter you own business data in the yellow boxes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160020</xdr:colOff>
      <xdr:row>2</xdr:row>
      <xdr:rowOff>7620</xdr:rowOff>
    </xdr:from>
    <xdr:to>
      <xdr:col>5</xdr:col>
      <xdr:colOff>144780</xdr:colOff>
      <xdr:row>4</xdr:row>
      <xdr:rowOff>121920</xdr:rowOff>
    </xdr:to>
    <xdr:sp macro="" textlink="">
      <xdr:nvSpPr>
        <xdr:cNvPr id="2" name="TextBox 1">
          <a:extLst>
            <a:ext uri="{FF2B5EF4-FFF2-40B4-BE49-F238E27FC236}">
              <a16:creationId xmlns:a16="http://schemas.microsoft.com/office/drawing/2014/main" id="{01904EF7-AF90-48D8-B820-C2C43B995F4A}"/>
            </a:ext>
          </a:extLst>
        </xdr:cNvPr>
        <xdr:cNvSpPr txBox="1"/>
      </xdr:nvSpPr>
      <xdr:spPr>
        <a:xfrm>
          <a:off x="3855720" y="388620"/>
          <a:ext cx="1790700" cy="495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Enter you own business data in the yellow boxes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121920</xdr:colOff>
      <xdr:row>1</xdr:row>
      <xdr:rowOff>182880</xdr:rowOff>
    </xdr:from>
    <xdr:to>
      <xdr:col>5</xdr:col>
      <xdr:colOff>106680</xdr:colOff>
      <xdr:row>4</xdr:row>
      <xdr:rowOff>106680</xdr:rowOff>
    </xdr:to>
    <xdr:sp macro="" textlink="">
      <xdr:nvSpPr>
        <xdr:cNvPr id="2" name="TextBox 1">
          <a:extLst>
            <a:ext uri="{FF2B5EF4-FFF2-40B4-BE49-F238E27FC236}">
              <a16:creationId xmlns:a16="http://schemas.microsoft.com/office/drawing/2014/main" id="{0B19C271-4002-4749-8323-380C80AA278D}"/>
            </a:ext>
          </a:extLst>
        </xdr:cNvPr>
        <xdr:cNvSpPr txBox="1"/>
      </xdr:nvSpPr>
      <xdr:spPr>
        <a:xfrm>
          <a:off x="5486400" y="373380"/>
          <a:ext cx="1790700" cy="495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Enter you own business data in the yellow boxes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155575</xdr:colOff>
      <xdr:row>0</xdr:row>
      <xdr:rowOff>0</xdr:rowOff>
    </xdr:from>
    <xdr:to>
      <xdr:col>11</xdr:col>
      <xdr:colOff>528108</xdr:colOff>
      <xdr:row>16</xdr:row>
      <xdr:rowOff>75141</xdr:rowOff>
    </xdr:to>
    <xdr:graphicFrame macro="">
      <xdr:nvGraphicFramePr>
        <xdr:cNvPr id="2" name="Chart 1">
          <a:extLst>
            <a:ext uri="{FF2B5EF4-FFF2-40B4-BE49-F238E27FC236}">
              <a16:creationId xmlns:a16="http://schemas.microsoft.com/office/drawing/2014/main" id="{401BD815-9477-4B3C-B498-B6469DBC8B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541020</xdr:colOff>
      <xdr:row>13</xdr:row>
      <xdr:rowOff>137160</xdr:rowOff>
    </xdr:from>
    <xdr:to>
      <xdr:col>2</xdr:col>
      <xdr:colOff>2331720</xdr:colOff>
      <xdr:row>16</xdr:row>
      <xdr:rowOff>83820</xdr:rowOff>
    </xdr:to>
    <xdr:sp macro="" textlink="">
      <xdr:nvSpPr>
        <xdr:cNvPr id="3" name="TextBox 2">
          <a:extLst>
            <a:ext uri="{FF2B5EF4-FFF2-40B4-BE49-F238E27FC236}">
              <a16:creationId xmlns:a16="http://schemas.microsoft.com/office/drawing/2014/main" id="{AE2DB489-4ED8-4B6A-9B47-46E2F8F4D04F}"/>
            </a:ext>
          </a:extLst>
        </xdr:cNvPr>
        <xdr:cNvSpPr txBox="1"/>
      </xdr:nvSpPr>
      <xdr:spPr>
        <a:xfrm>
          <a:off x="4808220" y="2552700"/>
          <a:ext cx="1790700" cy="495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Enter you own business data in the yellow boxes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155575</xdr:colOff>
      <xdr:row>0</xdr:row>
      <xdr:rowOff>0</xdr:rowOff>
    </xdr:from>
    <xdr:to>
      <xdr:col>11</xdr:col>
      <xdr:colOff>528108</xdr:colOff>
      <xdr:row>16</xdr:row>
      <xdr:rowOff>75141</xdr:rowOff>
    </xdr:to>
    <xdr:graphicFrame macro="">
      <xdr:nvGraphicFramePr>
        <xdr:cNvPr id="4" name="Chart 3">
          <a:extLst>
            <a:ext uri="{FF2B5EF4-FFF2-40B4-BE49-F238E27FC236}">
              <a16:creationId xmlns:a16="http://schemas.microsoft.com/office/drawing/2014/main" id="{BF9D49F0-15DE-4A03-B4A3-58B8918494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541020</xdr:colOff>
      <xdr:row>13</xdr:row>
      <xdr:rowOff>137160</xdr:rowOff>
    </xdr:from>
    <xdr:to>
      <xdr:col>2</xdr:col>
      <xdr:colOff>2331720</xdr:colOff>
      <xdr:row>16</xdr:row>
      <xdr:rowOff>83820</xdr:rowOff>
    </xdr:to>
    <xdr:sp macro="" textlink="">
      <xdr:nvSpPr>
        <xdr:cNvPr id="5" name="TextBox 4">
          <a:extLst>
            <a:ext uri="{FF2B5EF4-FFF2-40B4-BE49-F238E27FC236}">
              <a16:creationId xmlns:a16="http://schemas.microsoft.com/office/drawing/2014/main" id="{E3176AA2-20DE-4F47-B1C4-8574EACEF232}"/>
            </a:ext>
          </a:extLst>
        </xdr:cNvPr>
        <xdr:cNvSpPr txBox="1"/>
      </xdr:nvSpPr>
      <xdr:spPr>
        <a:xfrm>
          <a:off x="4884420" y="2556510"/>
          <a:ext cx="1790700" cy="49911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Enter you own business data in the yellow boxes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76200</xdr:colOff>
      <xdr:row>1</xdr:row>
      <xdr:rowOff>68580</xdr:rowOff>
    </xdr:from>
    <xdr:to>
      <xdr:col>5</xdr:col>
      <xdr:colOff>60960</xdr:colOff>
      <xdr:row>3</xdr:row>
      <xdr:rowOff>182880</xdr:rowOff>
    </xdr:to>
    <xdr:sp macro="" textlink="">
      <xdr:nvSpPr>
        <xdr:cNvPr id="2" name="TextBox 1">
          <a:extLst>
            <a:ext uri="{FF2B5EF4-FFF2-40B4-BE49-F238E27FC236}">
              <a16:creationId xmlns:a16="http://schemas.microsoft.com/office/drawing/2014/main" id="{6333F6B0-D2B9-47DE-B17F-678C86BF5239}"/>
            </a:ext>
          </a:extLst>
        </xdr:cNvPr>
        <xdr:cNvSpPr txBox="1"/>
      </xdr:nvSpPr>
      <xdr:spPr>
        <a:xfrm>
          <a:off x="5013960" y="259080"/>
          <a:ext cx="1790700" cy="495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Enter you own business data in the yellow boxes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114300</xdr:colOff>
      <xdr:row>2</xdr:row>
      <xdr:rowOff>45720</xdr:rowOff>
    </xdr:from>
    <xdr:to>
      <xdr:col>5</xdr:col>
      <xdr:colOff>99060</xdr:colOff>
      <xdr:row>4</xdr:row>
      <xdr:rowOff>160020</xdr:rowOff>
    </xdr:to>
    <xdr:sp macro="" textlink="">
      <xdr:nvSpPr>
        <xdr:cNvPr id="2" name="TextBox 1">
          <a:extLst>
            <a:ext uri="{FF2B5EF4-FFF2-40B4-BE49-F238E27FC236}">
              <a16:creationId xmlns:a16="http://schemas.microsoft.com/office/drawing/2014/main" id="{700F1D59-4511-4534-9513-EBF23DC4B8D9}"/>
            </a:ext>
          </a:extLst>
        </xdr:cNvPr>
        <xdr:cNvSpPr txBox="1"/>
      </xdr:nvSpPr>
      <xdr:spPr>
        <a:xfrm>
          <a:off x="5082540" y="426720"/>
          <a:ext cx="1790700" cy="495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Enter you own business data in the yellow boxes</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3A386B4-DA9D-4B5D-A247-1CF957151D0A}" name="Table212" displayName="Table212" ref="A1:B5" totalsRowShown="0">
  <autoFilter ref="A1:B5" xr:uid="{53A386B4-DA9D-4B5D-A247-1CF957151D0A}"/>
  <tableColumns count="2">
    <tableColumn id="1" xr3:uid="{ECD379DB-AF8E-4196-BDDC-53A91E99D441}" name="Question"/>
    <tableColumn id="2" xr3:uid="{EF88F1B9-82C6-439F-9B70-8436C28CA734}" name="Value" dataDxfId="9"/>
  </tableColumns>
  <tableStyleInfo name="TableStyleMedium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2DC72F0-84E5-4433-8FC7-80F060CC686A}" name="Table1" displayName="Table1" ref="C4:C15" totalsRowShown="0">
  <autoFilter ref="C4:C15" xr:uid="{82DC72F0-84E5-4433-8FC7-80F060CC686A}"/>
  <tableColumns count="1">
    <tableColumn id="1" xr3:uid="{BB4E7702-A9F3-4FAC-8FED-F3D994495DF5}" name="Ranking"/>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6D06ADE-67EE-4569-B948-80FF29E1EA34}" name="Table513" displayName="Table513" ref="A1:F10" totalsRowShown="0">
  <autoFilter ref="A1:F10" xr:uid="{66D06ADE-67EE-4569-B948-80FF29E1EA34}"/>
  <tableColumns count="6">
    <tableColumn id="1" xr3:uid="{16B3CF6D-9837-4E3C-ACBC-B2C54C78D54F}" name="_"/>
    <tableColumn id="3" xr3:uid="{DB5111C8-6F9A-4DC5-BF0A-1BB9D4E9E2E7}" name="_2" dataDxfId="8"/>
    <tableColumn id="5" xr3:uid="{F05B2AB1-C00D-4CD5-9FCF-A5D90A14393F}" name="_3" dataDxfId="7"/>
    <tableColumn id="7" xr3:uid="{C418958A-CC80-44E1-912A-CE734FCDC52E}" name="_4" dataDxfId="6"/>
    <tableColumn id="9" xr3:uid="{3BF37533-3458-4831-B829-563EA0693CBB}" name="_5" dataDxfId="5"/>
    <tableColumn id="11" xr3:uid="{92782D80-B441-4310-8258-052EA0151783}" name="_6" dataDxfId="4"/>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F9FB6D0-4D23-46E6-8DF8-4FC19B174E26}" name="Table614" displayName="Table614" ref="A1:B8" totalsRowShown="0">
  <autoFilter ref="A1:B8" xr:uid="{9F9FB6D0-4D23-46E6-8DF8-4FC19B174E26}"/>
  <tableColumns count="2">
    <tableColumn id="1" xr3:uid="{FB9DE161-4F38-4A2D-80FD-A81C093C6AFD}" name="Question"/>
    <tableColumn id="2" xr3:uid="{05F8CBB1-4374-440B-88C2-B9DB6DD3A72B}" name="Value"/>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D671010-9254-494A-B683-5C6D6B438BFE}" name="Table4" displayName="Table4" ref="A1:B8" totalsRowShown="0">
  <autoFilter ref="A1:B8" xr:uid="{2D671010-9254-494A-B683-5C6D6B438BFE}"/>
  <tableColumns count="2">
    <tableColumn id="1" xr3:uid="{75CF4F85-9FBE-4661-B859-0816ECB9EB0C}" name="Question"/>
    <tableColumn id="2" xr3:uid="{A49C8447-999F-4774-A8C4-F0D5335DDCDB}" name="Value"/>
  </tableColumns>
  <tableStyleInfo name="TableStyleMedium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361504A-3857-4C2A-A5D6-4458F9DA5C61}" name="Table3" displayName="Table3" ref="A1:C13" totalsRowShown="0">
  <autoFilter ref="A1:C13" xr:uid="{F11ED06F-F1AE-534A-A306-95494C9CFEA1}"/>
  <tableColumns count="3">
    <tableColumn id="1" xr3:uid="{D1D57CEA-084E-4B51-889A-754BD0B6C734}" name="Column1"/>
    <tableColumn id="2" xr3:uid="{1B9CD551-62E6-4C15-9BB9-C85A0D554B94}" name="How would you rank on quality 1-10 "/>
    <tableColumn id="3" xr3:uid="{C2D40614-BE18-4EEB-9FC6-6A3C286B3F23}" name="What is your/their price per product / service " dataDxfId="3"/>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1FE70D-F1F8-476A-9D16-9562B7C15F0B}" name="Table33" displayName="Table33" ref="A1:C13" totalsRowShown="0">
  <autoFilter ref="A1:C13" xr:uid="{601FE70D-F1F8-476A-9D16-9562B7C15F0B}"/>
  <tableColumns count="3">
    <tableColumn id="1" xr3:uid="{E40B34D7-A0B6-4445-A658-2099C83129BB}" name="Column1"/>
    <tableColumn id="2" xr3:uid="{C8296F69-01E8-44AE-80DD-EEE1F06CD32E}" name="How would you rank on quality 1-10 "/>
    <tableColumn id="3" xr3:uid="{938961AE-E892-464F-9E7A-945EA4C32906}" name="What is your/their price per product / service " dataDxfId="2"/>
  </tableColumns>
  <tableStyleInfo name="TableStyleMedium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85C1C23-7548-4471-A63E-97D71704B788}" name="Table918" displayName="Table918" ref="A1:B6" totalsRowShown="0">
  <autoFilter ref="A1:B6" xr:uid="{485C1C23-7548-4471-A63E-97D71704B788}"/>
  <tableColumns count="2">
    <tableColumn id="1" xr3:uid="{57D1B4A2-E90C-4549-AA09-C64461382EE2}" name="Question"/>
    <tableColumn id="2" xr3:uid="{24406033-DC1E-452E-BBD8-C267E855E9A5}" name="Value"/>
  </tableColumns>
  <tableStyleInfo name="TableStyleMedium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8D56670-3DD4-40EA-93E4-507C0097FAC2}" name="Table819" displayName="Table819" ref="A1:B7" totalsRowShown="0" headerRowDxfId="1">
  <autoFilter ref="A1:B7" xr:uid="{18D56670-3DD4-40EA-93E4-507C0097FAC2}"/>
  <tableColumns count="2">
    <tableColumn id="1" xr3:uid="{71225EED-3036-4D9F-8464-FB455955FF73}" name="Question"/>
    <tableColumn id="2" xr3:uid="{97B1F8BF-6BA8-407E-869C-0E3DB9F54017}" name="Value" dataDxfId="0"/>
  </tableColumns>
  <tableStyleInfo name="TableStyleLight1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3BCD9470-C059-487B-8B95-7F0B1689A22A}" name="Table720" displayName="Table720" ref="A1:B8" totalsRowShown="0">
  <autoFilter ref="A1:B8" xr:uid="{3BCD9470-C059-487B-8B95-7F0B1689A22A}"/>
  <tableColumns count="2">
    <tableColumn id="1" xr3:uid="{533509DD-8B40-4A33-849C-3BF8F15C7B99}" name="Question"/>
    <tableColumn id="2" xr3:uid="{FA688411-465B-40E2-8B03-B712CE7A695F}" name="Value"/>
  </tableColumns>
  <tableStyleInfo name="TableStyleMedium3"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927FF-82EE-402E-A735-C83B4EB0099C}">
  <sheetPr>
    <tabColor rgb="FFFF0000"/>
  </sheetPr>
  <dimension ref="A1"/>
  <sheetViews>
    <sheetView showGridLines="0" topLeftCell="A3" workbookViewId="0">
      <selection activeCell="R7" sqref="R7"/>
    </sheetView>
  </sheetViews>
  <sheetFormatPr defaultRowHeight="15.05"/>
  <sheetData/>
  <sheetProtection algorithmName="SHA-512" hashValue="uQlxKhLU7GAokLM/haS2/v1vpNIjiwik6+GaIBSD5pmvX4T6YKSwchGekUu1dEPyU5bvcI9ofgbH7eCQvht6mg==" saltValue="962gyZ/20DNxaueAED77nA=="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ED9CA-96F5-4CEF-934C-B1ECC02E04FD}">
  <sheetPr>
    <tabColor rgb="FFFFFF00"/>
  </sheetPr>
  <dimension ref="A1:B8"/>
  <sheetViews>
    <sheetView showGridLines="0" tabSelected="1" zoomScaleNormal="100" workbookViewId="0">
      <selection activeCell="A22" sqref="A22"/>
    </sheetView>
  </sheetViews>
  <sheetFormatPr defaultColWidth="8.6640625" defaultRowHeight="15.05"/>
  <cols>
    <col min="1" max="1" width="60.109375" bestFit="1" customWidth="1"/>
    <col min="2" max="2" width="11" customWidth="1"/>
    <col min="3" max="3" width="10.44140625" customWidth="1"/>
  </cols>
  <sheetData>
    <row r="1" spans="1:2" ht="15.75" thickBot="1">
      <c r="A1" t="s">
        <v>0</v>
      </c>
      <c r="B1" s="1" t="s">
        <v>1</v>
      </c>
    </row>
    <row r="2" spans="1:2" ht="15.75" thickBot="1">
      <c r="A2" s="18" t="s">
        <v>28</v>
      </c>
      <c r="B2" s="27">
        <v>100000</v>
      </c>
    </row>
    <row r="3" spans="1:2" ht="15.75" thickBot="1">
      <c r="A3" s="18" t="s">
        <v>29</v>
      </c>
      <c r="B3" s="27">
        <v>1000</v>
      </c>
    </row>
    <row r="4" spans="1:2" ht="15.75" thickBot="1">
      <c r="A4" s="18" t="s">
        <v>56</v>
      </c>
      <c r="B4" s="28">
        <v>0.5</v>
      </c>
    </row>
    <row r="5" spans="1:2" ht="15.75" thickBot="1">
      <c r="A5" s="18" t="s">
        <v>57</v>
      </c>
      <c r="B5" s="28">
        <v>0.1</v>
      </c>
    </row>
    <row r="6" spans="1:2" ht="15.75" thickBot="1">
      <c r="A6" s="18" t="s">
        <v>58</v>
      </c>
      <c r="B6" s="27">
        <v>1000</v>
      </c>
    </row>
    <row r="7" spans="1:2" ht="15.75" thickBot="1">
      <c r="A7" s="18"/>
      <c r="B7" s="18"/>
    </row>
    <row r="8" spans="1:2" ht="19" thickBot="1">
      <c r="A8" s="19" t="s">
        <v>6</v>
      </c>
      <c r="B8" s="20">
        <f>((B2/B3)*(100%+(B4*B5))*B6)-B2</f>
        <v>5000</v>
      </c>
    </row>
  </sheetData>
  <sheetProtection algorithmName="SHA-512" hashValue="PICWiiiQHkfZy20bhfi2wRRP8B8EpHxIPQQqv4QjpgKf7Ilq0sJpbJx2Hu/7IGRer1x4IhaVF6ETKv0BAPBnRw==" saltValue="eaKk0BTkGEPP5RzynK9cWA==" spinCount="100000" sheet="1" objects="1" scenarios="1" formatColumns="0" formatRows="0"/>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F7EE0-0BB3-4DE0-AF68-5CDC58DB8FA4}">
  <dimension ref="C4:C15"/>
  <sheetViews>
    <sheetView workbookViewId="0">
      <selection activeCell="F15" sqref="F15"/>
    </sheetView>
  </sheetViews>
  <sheetFormatPr defaultRowHeight="15.05"/>
  <cols>
    <col min="3" max="3" width="10.44140625" customWidth="1"/>
  </cols>
  <sheetData>
    <row r="4" spans="3:3">
      <c r="C4" t="s">
        <v>59</v>
      </c>
    </row>
    <row r="5" spans="3:3">
      <c r="C5">
        <v>0</v>
      </c>
    </row>
    <row r="6" spans="3:3">
      <c r="C6">
        <v>1</v>
      </c>
    </row>
    <row r="7" spans="3:3">
      <c r="C7">
        <v>2</v>
      </c>
    </row>
    <row r="8" spans="3:3">
      <c r="C8">
        <v>3</v>
      </c>
    </row>
    <row r="9" spans="3:3">
      <c r="C9">
        <v>4</v>
      </c>
    </row>
    <row r="10" spans="3:3">
      <c r="C10">
        <v>5</v>
      </c>
    </row>
    <row r="11" spans="3:3">
      <c r="C11">
        <v>6</v>
      </c>
    </row>
    <row r="12" spans="3:3">
      <c r="C12">
        <v>7</v>
      </c>
    </row>
    <row r="13" spans="3:3">
      <c r="C13">
        <v>8</v>
      </c>
    </row>
    <row r="14" spans="3:3">
      <c r="C14">
        <v>9</v>
      </c>
    </row>
    <row r="15" spans="3:3">
      <c r="C15">
        <v>10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DE6A2-384E-4251-9736-FA2A99D32293}">
  <sheetPr>
    <tabColor rgb="FFFFFF00"/>
  </sheetPr>
  <dimension ref="A1:B6"/>
  <sheetViews>
    <sheetView showGridLines="0" zoomScaleNormal="100" workbookViewId="0">
      <selection activeCell="A3" sqref="A3"/>
    </sheetView>
  </sheetViews>
  <sheetFormatPr defaultColWidth="8.6640625" defaultRowHeight="15.05"/>
  <cols>
    <col min="1" max="1" width="51" bestFit="1" customWidth="1"/>
    <col min="2" max="2" width="10" customWidth="1"/>
  </cols>
  <sheetData>
    <row r="1" spans="1:2" ht="15.75" thickBot="1">
      <c r="A1" t="s">
        <v>0</v>
      </c>
      <c r="B1" s="1" t="s">
        <v>1</v>
      </c>
    </row>
    <row r="2" spans="1:2" ht="15.75" thickBot="1">
      <c r="A2" t="s">
        <v>2</v>
      </c>
      <c r="B2" s="27">
        <v>50000</v>
      </c>
    </row>
    <row r="3" spans="1:2" ht="15.75" thickBot="1">
      <c r="A3" t="s">
        <v>3</v>
      </c>
      <c r="B3" s="28">
        <v>0.4</v>
      </c>
    </row>
    <row r="4" spans="1:2" ht="15.75" thickBot="1">
      <c r="A4" t="s">
        <v>4</v>
      </c>
      <c r="B4" s="28">
        <v>0.2</v>
      </c>
    </row>
    <row r="5" spans="1:2" ht="15.75" thickBot="1">
      <c r="A5" t="s">
        <v>5</v>
      </c>
      <c r="B5" s="28">
        <v>0.1</v>
      </c>
    </row>
    <row r="6" spans="1:2" ht="18.350000000000001">
      <c r="A6" s="7" t="s">
        <v>6</v>
      </c>
      <c r="B6" s="21">
        <f>B2*B3*B4*(100%+B5)</f>
        <v>4400</v>
      </c>
    </row>
  </sheetData>
  <sheetProtection algorithmName="SHA-512" hashValue="EQ3Jz9Dxm1I7ivP/zWEV2m1duNRlvyYgGPmBhWSjiXq81cPpkzxE/dn6MYAphKRzj+y5oR47YdFCmgLMEXrzNQ==" saltValue="XIWuaLCfMwpc/1C4irAoCQ==" spinCount="100000" sheet="1" objects="1" scenarios="1" formatColumns="0" formatRows="0"/>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088D2-EA7A-40C6-9DE4-63BC76B0ECD1}">
  <sheetPr>
    <tabColor rgb="FFFFFF00"/>
  </sheetPr>
  <dimension ref="A1:G10"/>
  <sheetViews>
    <sheetView showGridLines="0" zoomScaleNormal="100" workbookViewId="0">
      <selection activeCell="D21" sqref="D21"/>
    </sheetView>
  </sheetViews>
  <sheetFormatPr defaultColWidth="3.88671875" defaultRowHeight="15.05"/>
  <cols>
    <col min="1" max="1" width="27.33203125" customWidth="1"/>
    <col min="2" max="2" width="9.109375" bestFit="1" customWidth="1"/>
    <col min="3" max="3" width="22.33203125" bestFit="1" customWidth="1"/>
    <col min="4" max="4" width="33.109375" bestFit="1" customWidth="1"/>
    <col min="5" max="5" width="32.5546875" bestFit="1" customWidth="1"/>
    <col min="6" max="6" width="27" bestFit="1" customWidth="1"/>
  </cols>
  <sheetData>
    <row r="1" spans="1:7">
      <c r="A1" s="6" t="s">
        <v>7</v>
      </c>
      <c r="B1" s="6" t="s">
        <v>8</v>
      </c>
      <c r="C1" s="6" t="s">
        <v>9</v>
      </c>
      <c r="D1" s="6" t="s">
        <v>10</v>
      </c>
      <c r="E1" s="6" t="s">
        <v>11</v>
      </c>
      <c r="F1" s="6" t="s">
        <v>12</v>
      </c>
    </row>
    <row r="2" spans="1:7">
      <c r="A2" s="8" t="s">
        <v>13</v>
      </c>
      <c r="B2" s="8"/>
      <c r="C2" s="8"/>
      <c r="D2" s="9"/>
      <c r="E2" s="9"/>
      <c r="F2" s="9"/>
    </row>
    <row r="4" spans="1:7" ht="15.75" thickBot="1">
      <c r="C4" s="3" t="s">
        <v>14</v>
      </c>
      <c r="D4" s="3" t="s">
        <v>15</v>
      </c>
      <c r="E4" s="3" t="s">
        <v>16</v>
      </c>
      <c r="F4" s="3" t="s">
        <v>17</v>
      </c>
      <c r="G4" s="10"/>
    </row>
    <row r="5" spans="1:7" ht="15.75" thickBot="1">
      <c r="A5" t="s">
        <v>18</v>
      </c>
      <c r="B5" s="27">
        <v>125000</v>
      </c>
      <c r="C5" s="1">
        <f>B5*1.05</f>
        <v>131250</v>
      </c>
      <c r="D5" s="1">
        <f>B5</f>
        <v>125000</v>
      </c>
      <c r="E5" s="1">
        <f>B5</f>
        <v>125000</v>
      </c>
      <c r="F5" s="1">
        <f>B5*1.05</f>
        <v>131250</v>
      </c>
    </row>
    <row r="6" spans="1:7" ht="15.75" thickBot="1">
      <c r="A6" t="s">
        <v>19</v>
      </c>
      <c r="B6" s="27">
        <v>63500</v>
      </c>
      <c r="C6" s="1">
        <f>IF(B5&lt;&gt;0, (B6/B5)*C5, 0)</f>
        <v>66675</v>
      </c>
      <c r="D6" s="1">
        <f>B6*0.95</f>
        <v>60325</v>
      </c>
      <c r="E6" s="1">
        <f>B6</f>
        <v>63500</v>
      </c>
      <c r="F6" s="1">
        <f>B6</f>
        <v>63500</v>
      </c>
    </row>
    <row r="7" spans="1:7" ht="15.75" thickBot="1">
      <c r="A7" t="s">
        <v>20</v>
      </c>
      <c r="B7" s="1">
        <f>B5-B6</f>
        <v>61500</v>
      </c>
      <c r="C7" s="1">
        <f>C5-C6</f>
        <v>64575</v>
      </c>
      <c r="D7" s="1">
        <f>D5-D6</f>
        <v>64675</v>
      </c>
      <c r="E7" s="1">
        <f>E5-E6</f>
        <v>61500</v>
      </c>
      <c r="F7" s="1">
        <f>F5-F6</f>
        <v>67750</v>
      </c>
    </row>
    <row r="8" spans="1:7" ht="15.75" thickBot="1">
      <c r="A8" t="s">
        <v>21</v>
      </c>
      <c r="B8" s="27">
        <v>18000</v>
      </c>
      <c r="C8" s="1">
        <f>B8</f>
        <v>18000</v>
      </c>
      <c r="D8" s="1">
        <f>B8</f>
        <v>18000</v>
      </c>
      <c r="E8" s="1">
        <f>B8*0.95</f>
        <v>17100</v>
      </c>
      <c r="F8" s="1">
        <f>B8</f>
        <v>18000</v>
      </c>
    </row>
    <row r="9" spans="1:7" ht="15.75" thickBot="1">
      <c r="A9" t="s">
        <v>22</v>
      </c>
      <c r="B9" s="22">
        <f>B7-B8</f>
        <v>43500</v>
      </c>
      <c r="C9" s="22">
        <f>C7-C8</f>
        <v>46575</v>
      </c>
      <c r="D9" s="22">
        <f>D7-D8</f>
        <v>46675</v>
      </c>
      <c r="E9" s="22">
        <f>E7-E8</f>
        <v>44400</v>
      </c>
      <c r="F9" s="22">
        <f>F7-F8</f>
        <v>49750</v>
      </c>
    </row>
    <row r="10" spans="1:7" ht="19" thickBot="1">
      <c r="A10" s="11" t="s">
        <v>6</v>
      </c>
      <c r="B10" s="12"/>
      <c r="C10" s="12">
        <f>C9-$B$9</f>
        <v>3075</v>
      </c>
      <c r="D10" s="12">
        <f>D9-$B$9</f>
        <v>3175</v>
      </c>
      <c r="E10" s="12">
        <f>E9-$B$9</f>
        <v>900</v>
      </c>
      <c r="F10" s="13">
        <f>F9-$B$9</f>
        <v>6250</v>
      </c>
    </row>
  </sheetData>
  <sheetProtection algorithmName="SHA-512" hashValue="u4TAi5OsSj20eZaI701ilX3vdzQBBSdN1i00ok0h6nbr3qaKh1MM06npzX2NYfIYF2CwYW1RNpBp2MNsJp3X9A==" saltValue="wiwyjO4q0XdC+5LVe/2/qg==" spinCount="100000" sheet="1" objects="1" scenarios="1" formatColumns="0" formatRows="0"/>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33932-990A-4861-9978-58AE4DA8014C}">
  <sheetPr>
    <tabColor rgb="FFFFFF00"/>
  </sheetPr>
  <dimension ref="A1:B8"/>
  <sheetViews>
    <sheetView showGridLines="0" zoomScaleNormal="100" workbookViewId="0">
      <selection activeCell="B2" sqref="B2:B5"/>
    </sheetView>
  </sheetViews>
  <sheetFormatPr defaultColWidth="8.6640625" defaultRowHeight="15.05"/>
  <cols>
    <col min="1" max="1" width="42.88671875" customWidth="1"/>
    <col min="2" max="2" width="11" bestFit="1" customWidth="1"/>
  </cols>
  <sheetData>
    <row r="1" spans="1:2" ht="15.75" thickBot="1">
      <c r="A1" t="s">
        <v>0</v>
      </c>
      <c r="B1" s="1" t="s">
        <v>1</v>
      </c>
    </row>
    <row r="2" spans="1:2" ht="15.75" thickBot="1">
      <c r="A2" t="s">
        <v>23</v>
      </c>
      <c r="B2" s="27">
        <v>250000</v>
      </c>
    </row>
    <row r="3" spans="1:2" ht="15.75" thickBot="1">
      <c r="A3" t="s">
        <v>24</v>
      </c>
      <c r="B3" s="27">
        <v>1000</v>
      </c>
    </row>
    <row r="4" spans="1:2" ht="15.75" thickBot="1">
      <c r="A4" t="s">
        <v>25</v>
      </c>
      <c r="B4" s="27">
        <v>15000</v>
      </c>
    </row>
    <row r="5" spans="1:2" ht="15.75" thickBot="1">
      <c r="A5" t="s">
        <v>26</v>
      </c>
      <c r="B5" s="28">
        <v>0.1</v>
      </c>
    </row>
    <row r="7" spans="1:2" ht="15.75" thickBot="1">
      <c r="A7" s="14" t="s">
        <v>27</v>
      </c>
      <c r="B7" s="15">
        <f>B4*B5</f>
        <v>1500</v>
      </c>
    </row>
    <row r="8" spans="1:2" ht="19" thickBot="1">
      <c r="A8" s="11" t="s">
        <v>6</v>
      </c>
      <c r="B8" s="13">
        <f>((B7/B3)*B2)-B2</f>
        <v>125000</v>
      </c>
    </row>
  </sheetData>
  <sheetProtection algorithmName="SHA-512" hashValue="hESza+1/lCHjWFSlzh63DMxZ5KVV9gzVP3MUEeywB0GuWaj5an7bKUHyR35PlhYgIV0xD008Dk1pN7HnJwQojQ==" saltValue="zEpJlM45udDUBiIZI7LIYg==" spinCount="100000" sheet="1" objects="1" scenarios="1" formatRows="0" insertColumns="0"/>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3C5B9-DDEF-4ABD-9D15-3358B9A3692B}">
  <sheetPr>
    <tabColor rgb="FFFFFF00"/>
  </sheetPr>
  <dimension ref="A1:D8"/>
  <sheetViews>
    <sheetView showGridLines="0" zoomScaleNormal="100" workbookViewId="0">
      <selection activeCell="A4" sqref="A4"/>
    </sheetView>
  </sheetViews>
  <sheetFormatPr defaultColWidth="8.6640625" defaultRowHeight="15.05"/>
  <cols>
    <col min="1" max="1" width="60.109375" bestFit="1" customWidth="1"/>
    <col min="2" max="2" width="18.109375" customWidth="1"/>
  </cols>
  <sheetData>
    <row r="1" spans="1:4" ht="15.75" thickBot="1">
      <c r="A1" t="s">
        <v>0</v>
      </c>
      <c r="B1" s="1" t="s">
        <v>1</v>
      </c>
    </row>
    <row r="2" spans="1:4" ht="15.75" thickBot="1">
      <c r="A2" t="s">
        <v>28</v>
      </c>
      <c r="B2" s="27">
        <v>100000</v>
      </c>
    </row>
    <row r="3" spans="1:4" ht="15.75" thickBot="1">
      <c r="A3" t="s">
        <v>29</v>
      </c>
      <c r="B3" s="27">
        <v>1000</v>
      </c>
    </row>
    <row r="4" spans="1:4" ht="15.75" thickBot="1">
      <c r="A4" t="s">
        <v>30</v>
      </c>
      <c r="B4" s="28">
        <v>0.05</v>
      </c>
    </row>
    <row r="5" spans="1:4" ht="15.75" thickBot="1">
      <c r="A5" t="s">
        <v>31</v>
      </c>
      <c r="B5" s="28">
        <v>0.1</v>
      </c>
    </row>
    <row r="6" spans="1:4" ht="15.75" thickBot="1"/>
    <row r="7" spans="1:4" ht="19" thickBot="1">
      <c r="A7" s="11" t="s">
        <v>6</v>
      </c>
      <c r="B7" s="13">
        <f>((B2/B3)*(100%+B5))*(B3*(100%-B4))-B2</f>
        <v>4500.0000000000146</v>
      </c>
      <c r="C7" s="16"/>
      <c r="D7" s="16"/>
    </row>
    <row r="8" spans="1:4">
      <c r="A8" t="s">
        <v>32</v>
      </c>
      <c r="B8" s="16"/>
    </row>
  </sheetData>
  <sheetProtection algorithmName="SHA-512" hashValue="J163ZpBlo3OaXPrX9dZ34OEySXUKSwpfK1TatfWLqkd7xNgsxvBPSxW4umozbzRfETLJRz4LtrcbGbS2Fn1zjg==" saltValue="np5NWCINdJmdYrKcS613Cg==" spinCount="100000" sheet="1" objects="1" scenarios="1" formatRows="0" insertColumns="0"/>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C6DCB-D2EF-4FAE-9288-D00A56A54C37}">
  <sheetPr>
    <tabColor rgb="FFFFFF00"/>
  </sheetPr>
  <dimension ref="A1:C13"/>
  <sheetViews>
    <sheetView showGridLines="0" zoomScaleNormal="100" workbookViewId="0">
      <selection activeCell="C3" sqref="C3"/>
    </sheetView>
  </sheetViews>
  <sheetFormatPr defaultColWidth="8.6640625" defaultRowHeight="15.05"/>
  <cols>
    <col min="1" max="1" width="27.6640625" customWidth="1"/>
    <col min="2" max="2" width="34.5546875" bestFit="1" customWidth="1"/>
    <col min="3" max="3" width="42.33203125" bestFit="1" customWidth="1"/>
  </cols>
  <sheetData>
    <row r="1" spans="1:3" ht="15.75" thickBot="1">
      <c r="A1" t="s">
        <v>33</v>
      </c>
      <c r="B1" t="s">
        <v>34</v>
      </c>
      <c r="C1" t="s">
        <v>35</v>
      </c>
    </row>
    <row r="2" spans="1:3" ht="15.75" thickBot="1">
      <c r="A2" s="27" t="s">
        <v>36</v>
      </c>
      <c r="B2" s="29">
        <v>6</v>
      </c>
      <c r="C2" s="27">
        <v>5000</v>
      </c>
    </row>
    <row r="3" spans="1:3" ht="15.75" thickBot="1">
      <c r="A3" s="27" t="s">
        <v>37</v>
      </c>
      <c r="B3" s="29">
        <v>9</v>
      </c>
      <c r="C3" s="27">
        <v>10000</v>
      </c>
    </row>
    <row r="4" spans="1:3" ht="15.75" thickBot="1">
      <c r="A4" s="27" t="s">
        <v>38</v>
      </c>
      <c r="B4" s="29">
        <v>4</v>
      </c>
      <c r="C4" s="27">
        <v>4000</v>
      </c>
    </row>
    <row r="5" spans="1:3" ht="15.75" thickBot="1">
      <c r="A5" s="27" t="s">
        <v>39</v>
      </c>
      <c r="B5" s="29">
        <v>5</v>
      </c>
      <c r="C5" s="27">
        <v>7000</v>
      </c>
    </row>
    <row r="6" spans="1:3" ht="15.75" thickBot="1">
      <c r="A6" s="27" t="s">
        <v>40</v>
      </c>
      <c r="B6" s="29">
        <v>8</v>
      </c>
      <c r="C6" s="27">
        <v>9000</v>
      </c>
    </row>
    <row r="7" spans="1:3" ht="15.75" thickBot="1">
      <c r="A7" s="27" t="s">
        <v>41</v>
      </c>
      <c r="B7" s="29">
        <v>3</v>
      </c>
      <c r="C7" s="27">
        <v>4000</v>
      </c>
    </row>
    <row r="8" spans="1:3" ht="6.05" customHeight="1"/>
    <row r="9" spans="1:3" s="4" customFormat="1" ht="16.399999999999999" thickBot="1">
      <c r="A9" s="4" t="s">
        <v>42</v>
      </c>
    </row>
    <row r="10" spans="1:3" ht="15.75" thickBot="1">
      <c r="A10" t="s">
        <v>43</v>
      </c>
      <c r="C10" s="27">
        <v>8000</v>
      </c>
    </row>
    <row r="11" spans="1:3" ht="15.75" thickBot="1">
      <c r="A11" t="s">
        <v>44</v>
      </c>
      <c r="C11" s="27">
        <v>120000</v>
      </c>
    </row>
    <row r="12" spans="1:3" ht="19" thickBot="1">
      <c r="A12" s="11" t="s">
        <v>6</v>
      </c>
      <c r="B12" s="17"/>
      <c r="C12" s="13">
        <f>((C10/C2)*C11)-C11</f>
        <v>72000</v>
      </c>
    </row>
    <row r="13" spans="1:3">
      <c r="A13" t="s">
        <v>45</v>
      </c>
      <c r="B13" s="2"/>
      <c r="C13" s="10"/>
    </row>
  </sheetData>
  <sheetProtection algorithmName="SHA-512" hashValue="BKqGXZvSd7DBGUDK7xqJUxkGWLNH4C51JqFlP9WPJ+rLrqv1bSYg1o398ApFognk4alfg1hcLKWIkBuCZa3rYw==" saltValue="8f/syGe7um+rWSMtWreeOA==" spinCount="100000" sheet="1" objects="1" scenarios="1" formatColumns="0" formatRows="0"/>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8FF206B0-6153-44A7-A713-DF387E929108}">
          <x14:formula1>
            <xm:f>Sheet2!$C$5:$C$15</xm:f>
          </x14:formula1>
          <xm:sqref>B2:B7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DBEE5-BFCF-42FD-B5F1-822AB43D5FC5}">
  <sheetPr>
    <tabColor rgb="FFFFFF00"/>
  </sheetPr>
  <dimension ref="A1:C34"/>
  <sheetViews>
    <sheetView showGridLines="0" workbookViewId="0">
      <selection activeCell="C11" sqref="C11"/>
    </sheetView>
  </sheetViews>
  <sheetFormatPr defaultColWidth="8.6640625" defaultRowHeight="15.05"/>
  <cols>
    <col min="1" max="1" width="27.6640625" customWidth="1"/>
    <col min="2" max="2" width="34.5546875" bestFit="1" customWidth="1"/>
    <col min="3" max="3" width="42.33203125" bestFit="1" customWidth="1"/>
  </cols>
  <sheetData>
    <row r="1" spans="1:3" ht="15.75" thickBot="1">
      <c r="A1" t="s">
        <v>33</v>
      </c>
      <c r="B1" t="s">
        <v>34</v>
      </c>
      <c r="C1" t="s">
        <v>35</v>
      </c>
    </row>
    <row r="2" spans="1:3" ht="15.75" thickBot="1">
      <c r="A2" s="27" t="s">
        <v>46</v>
      </c>
      <c r="B2" s="29">
        <v>6</v>
      </c>
      <c r="C2" s="27">
        <v>5000</v>
      </c>
    </row>
    <row r="3" spans="1:3" ht="15.75" thickBot="1">
      <c r="A3" s="27" t="s">
        <v>37</v>
      </c>
      <c r="B3" s="29">
        <v>9</v>
      </c>
      <c r="C3" s="27">
        <v>10000</v>
      </c>
    </row>
    <row r="4" spans="1:3" ht="15.75" thickBot="1">
      <c r="A4" s="27" t="s">
        <v>38</v>
      </c>
      <c r="B4" s="29">
        <v>4</v>
      </c>
      <c r="C4" s="27">
        <v>4000</v>
      </c>
    </row>
    <row r="5" spans="1:3" ht="15.75" thickBot="1">
      <c r="A5" s="27" t="s">
        <v>39</v>
      </c>
      <c r="B5" s="29">
        <v>5</v>
      </c>
      <c r="C5" s="27">
        <v>7000</v>
      </c>
    </row>
    <row r="6" spans="1:3" ht="15.75" thickBot="1">
      <c r="A6" s="27" t="s">
        <v>40</v>
      </c>
      <c r="B6" s="29">
        <v>8</v>
      </c>
      <c r="C6" s="27">
        <v>9000</v>
      </c>
    </row>
    <row r="7" spans="1:3" ht="15.75" thickBot="1">
      <c r="A7" s="27" t="s">
        <v>41</v>
      </c>
      <c r="B7" s="29">
        <v>3</v>
      </c>
      <c r="C7" s="27">
        <v>4000</v>
      </c>
    </row>
    <row r="8" spans="1:3" ht="6.05" customHeight="1"/>
    <row r="9" spans="1:3" s="4" customFormat="1" ht="16.399999999999999" thickBot="1">
      <c r="A9" s="4" t="s">
        <v>47</v>
      </c>
    </row>
    <row r="10" spans="1:3" ht="15.75" thickBot="1">
      <c r="A10" t="s">
        <v>48</v>
      </c>
      <c r="C10" s="27">
        <v>8000</v>
      </c>
    </row>
    <row r="11" spans="1:3" ht="15.75" thickBot="1">
      <c r="A11" t="s">
        <v>44</v>
      </c>
      <c r="C11" s="27">
        <v>120000</v>
      </c>
    </row>
    <row r="12" spans="1:3" ht="19" thickBot="1">
      <c r="A12" s="11" t="s">
        <v>6</v>
      </c>
      <c r="B12" s="17"/>
      <c r="C12" s="13">
        <f>((C10/C2)*C11)-C11</f>
        <v>72000</v>
      </c>
    </row>
    <row r="13" spans="1:3">
      <c r="A13" t="s">
        <v>45</v>
      </c>
      <c r="B13" s="2"/>
      <c r="C13" s="10"/>
    </row>
    <row r="23" spans="2:3">
      <c r="B23" s="24"/>
      <c r="C23" s="25"/>
    </row>
    <row r="24" spans="2:3">
      <c r="B24" s="24"/>
      <c r="C24" s="26"/>
    </row>
    <row r="25" spans="2:3">
      <c r="B25" s="24"/>
      <c r="C25" s="26"/>
    </row>
    <row r="26" spans="2:3">
      <c r="B26" s="24"/>
      <c r="C26" s="26"/>
    </row>
    <row r="27" spans="2:3">
      <c r="B27" s="24"/>
      <c r="C27" s="26"/>
    </row>
    <row r="28" spans="2:3">
      <c r="B28" s="24"/>
      <c r="C28" s="26"/>
    </row>
    <row r="29" spans="2:3">
      <c r="B29" s="24"/>
      <c r="C29" s="26"/>
    </row>
    <row r="30" spans="2:3">
      <c r="B30" s="24"/>
      <c r="C30" s="26"/>
    </row>
    <row r="31" spans="2:3">
      <c r="B31" s="24"/>
      <c r="C31" s="26"/>
    </row>
    <row r="32" spans="2:3">
      <c r="B32" s="24"/>
      <c r="C32" s="26"/>
    </row>
    <row r="33" spans="2:3">
      <c r="B33" s="24"/>
      <c r="C33" s="26"/>
    </row>
    <row r="34" spans="2:3">
      <c r="B34" s="24"/>
      <c r="C34" s="26"/>
    </row>
  </sheetData>
  <sheetProtection algorithmName="SHA-512" hashValue="BS0vJN8pM65dYwKhojsQyYgVOXj0kg4PQqvxlffhyKeKz/26AsJUL0Bak3lGPFsuKBZbIfFZhNL3xhKMxfZ3Ng==" saltValue="Km+3JhtjlmI7GC1x/EGHWA==" spinCount="100000" sheet="1" objects="1" scenarios="1" formatRows="0" insertColumns="0"/>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5CEC01EA-3254-4D56-B92D-8DD8AC1F2482}">
          <x14:formula1>
            <xm:f>Sheet2!$C$5:$C$15</xm:f>
          </x14:formula1>
          <xm:sqref>B2:B7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1BFDA-2B31-4B5E-BCDE-DEFD4A970EA3}">
  <sheetPr>
    <tabColor rgb="FFFFFF00"/>
  </sheetPr>
  <dimension ref="A1:B6"/>
  <sheetViews>
    <sheetView showGridLines="0" zoomScaleNormal="100" workbookViewId="0">
      <selection activeCell="B3" sqref="B3"/>
    </sheetView>
  </sheetViews>
  <sheetFormatPr defaultColWidth="8.6640625" defaultRowHeight="15.05"/>
  <cols>
    <col min="1" max="1" width="61" bestFit="1" customWidth="1"/>
    <col min="2" max="2" width="11" customWidth="1"/>
  </cols>
  <sheetData>
    <row r="1" spans="1:2" ht="15.75" thickBot="1">
      <c r="A1" t="s">
        <v>0</v>
      </c>
      <c r="B1" s="1" t="s">
        <v>1</v>
      </c>
    </row>
    <row r="2" spans="1:2" ht="15.75" thickBot="1">
      <c r="A2" t="s">
        <v>44</v>
      </c>
      <c r="B2" s="27">
        <v>100000</v>
      </c>
    </row>
    <row r="3" spans="1:2" ht="15.75" thickBot="1">
      <c r="A3" t="s">
        <v>49</v>
      </c>
      <c r="B3" s="30">
        <v>6</v>
      </c>
    </row>
    <row r="4" spans="1:2" ht="15.75" thickBot="1">
      <c r="A4" t="s">
        <v>50</v>
      </c>
      <c r="B4" s="28">
        <v>0.2</v>
      </c>
    </row>
    <row r="5" spans="1:2" ht="15.75" thickBot="1"/>
    <row r="6" spans="1:2" ht="19" thickBot="1">
      <c r="A6" s="11" t="s">
        <v>6</v>
      </c>
      <c r="B6" s="13">
        <f>((((B3/12)*(100%+B4))*B2)+(((12-B3)/12)*B2))-B2</f>
        <v>10000</v>
      </c>
    </row>
  </sheetData>
  <sheetProtection algorithmName="SHA-512" hashValue="AVE/MdMkFHp9l7kORNehVf7yafcumwoGd9eD0eprkJouKaDUt0kr3+EdTP9MqPt2sQC/ofQosYzjE0h4HXY/0g==" saltValue="g97YOf3hs9LrmqDqJTQT9g==" spinCount="100000" sheet="1" objects="1" scenarios="1" formatColumns="0" formatRows="0"/>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80300-D880-4E8D-923E-4C14F1B1618A}">
  <sheetPr>
    <tabColor rgb="FFFFFF00"/>
  </sheetPr>
  <dimension ref="A1:C9"/>
  <sheetViews>
    <sheetView showGridLines="0" zoomScaleNormal="100" workbookViewId="0">
      <selection activeCell="B2" sqref="B2"/>
    </sheetView>
  </sheetViews>
  <sheetFormatPr defaultColWidth="8.6640625" defaultRowHeight="15.05"/>
  <cols>
    <col min="1" max="1" width="62.44140625" bestFit="1" customWidth="1"/>
    <col min="2" max="2" width="10" customWidth="1"/>
  </cols>
  <sheetData>
    <row r="1" spans="1:3" ht="15.75" thickBot="1">
      <c r="A1" s="5" t="s">
        <v>0</v>
      </c>
      <c r="B1" s="23" t="s">
        <v>1</v>
      </c>
    </row>
    <row r="2" spans="1:3" ht="15.75" thickBot="1">
      <c r="A2" t="s">
        <v>2</v>
      </c>
      <c r="B2" s="27">
        <v>50000</v>
      </c>
    </row>
    <row r="3" spans="1:3" ht="15.75" thickBot="1">
      <c r="A3" t="s">
        <v>51</v>
      </c>
      <c r="B3" s="27">
        <v>1000</v>
      </c>
    </row>
    <row r="4" spans="1:3" ht="15.75" thickBot="1">
      <c r="A4" t="s">
        <v>52</v>
      </c>
      <c r="B4" s="28">
        <v>0.1</v>
      </c>
    </row>
    <row r="5" spans="1:3" ht="15.75" thickBot="1">
      <c r="A5" t="s">
        <v>53</v>
      </c>
      <c r="B5" s="28">
        <v>0.1</v>
      </c>
    </row>
    <row r="6" spans="1:3" ht="15.75" thickBot="1">
      <c r="A6" t="s">
        <v>54</v>
      </c>
      <c r="B6" s="28">
        <v>0.2</v>
      </c>
    </row>
    <row r="7" spans="1:3" ht="19" thickBot="1">
      <c r="A7" s="11" t="s">
        <v>6</v>
      </c>
      <c r="B7" s="13">
        <f>((B3*(100%-B5))*(B2/B3*(100%-B4))*(100%+B6))+(((B2/B3)*B4)*B3)-B2</f>
        <v>3600</v>
      </c>
    </row>
    <row r="8" spans="1:3">
      <c r="A8" t="s">
        <v>55</v>
      </c>
      <c r="B8" s="16"/>
    </row>
    <row r="9" spans="1:3">
      <c r="C9" s="10"/>
    </row>
  </sheetData>
  <sheetProtection algorithmName="SHA-512" hashValue="u8w7YDMekBJBPM6CVbn/Ig3/0gOkQxI3EPKw37QsSwVsqoDuvEMBxpQwf1pcZNkM/tWzvAg/jU7LfaWAOjgfdA==" saltValue="YZfovCUWzlk0YlovRvbIhg==" spinCount="100000" sheet="1" objects="1" scenarios="1" formatColumns="0" formatRows="0"/>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9cf351b-8332-4b9a-a0b7-62298c44fe93" xsi:nil="true"/>
    <lcf76f155ced4ddcb4097134ff3c332f xmlns="f7f0bedb-2fa7-456e-99bd-f3009525108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E7606D256B774F8AC0229E5B3E5478" ma:contentTypeVersion="12" ma:contentTypeDescription="Create a new document." ma:contentTypeScope="" ma:versionID="1aba5a67cdc587e83c838319ac7866ad">
  <xsd:schema xmlns:xsd="http://www.w3.org/2001/XMLSchema" xmlns:xs="http://www.w3.org/2001/XMLSchema" xmlns:p="http://schemas.microsoft.com/office/2006/metadata/properties" xmlns:ns2="f7f0bedb-2fa7-456e-99bd-f30095251085" xmlns:ns3="59cf351b-8332-4b9a-a0b7-62298c44fe93" targetNamespace="http://schemas.microsoft.com/office/2006/metadata/properties" ma:root="true" ma:fieldsID="b83bb5f5915491fa9e9da87ca4682ae2" ns2:_="" ns3:_="">
    <xsd:import namespace="f7f0bedb-2fa7-456e-99bd-f30095251085"/>
    <xsd:import namespace="59cf351b-8332-4b9a-a0b7-62298c44fe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f0bedb-2fa7-456e-99bd-f300952510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9d4c506-e2aa-436a-9dbd-af2c157961c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cf351b-8332-4b9a-a0b7-62298c44fe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c21326e-f08e-4a1b-a909-0a6133b34783}" ma:internalName="TaxCatchAll" ma:showField="CatchAllData" ma:web="59cf351b-8332-4b9a-a0b7-62298c44fe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ADA636-9B8C-4434-B995-880C0A1D018A}">
  <ds:schemaRefs>
    <ds:schemaRef ds:uri="http://schemas.microsoft.com/office/2006/metadata/properties"/>
    <ds:schemaRef ds:uri="http://schemas.microsoft.com/office/infopath/2007/PartnerControls"/>
    <ds:schemaRef ds:uri="59cf351b-8332-4b9a-a0b7-62298c44fe93"/>
    <ds:schemaRef ds:uri="f7f0bedb-2fa7-456e-99bd-f30095251085"/>
  </ds:schemaRefs>
</ds:datastoreItem>
</file>

<file path=customXml/itemProps2.xml><?xml version="1.0" encoding="utf-8"?>
<ds:datastoreItem xmlns:ds="http://schemas.openxmlformats.org/officeDocument/2006/customXml" ds:itemID="{D1F46E9A-4F7E-45EE-8F68-AAF9A174DB10}">
  <ds:schemaRefs>
    <ds:schemaRef ds:uri="http://schemas.microsoft.com/sharepoint/v3/contenttype/forms"/>
  </ds:schemaRefs>
</ds:datastoreItem>
</file>

<file path=customXml/itemProps3.xml><?xml version="1.0" encoding="utf-8"?>
<ds:datastoreItem xmlns:ds="http://schemas.openxmlformats.org/officeDocument/2006/customXml" ds:itemID="{45D4A5D5-2810-4887-A7A2-B70087EA93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f0bedb-2fa7-456e-99bd-f30095251085"/>
    <ds:schemaRef ds:uri="59cf351b-8332-4b9a-a0b7-62298c44fe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Help</vt:lpstr>
      <vt:lpstr>Surge </vt:lpstr>
      <vt:lpstr>Cost plus </vt:lpstr>
      <vt:lpstr>Value based </vt:lpstr>
      <vt:lpstr>Penetration</vt:lpstr>
      <vt:lpstr>Premium</vt:lpstr>
      <vt:lpstr>Going rate </vt:lpstr>
      <vt:lpstr>Skim the cream</vt:lpstr>
      <vt:lpstr>Quantum</vt:lpstr>
      <vt:lpstr>Freemium</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Lawson</dc:creator>
  <cp:keywords/>
  <dc:description/>
  <cp:lastModifiedBy>Jacqueline Carter</cp:lastModifiedBy>
  <cp:revision/>
  <dcterms:created xsi:type="dcterms:W3CDTF">2022-03-01T12:37:12Z</dcterms:created>
  <dcterms:modified xsi:type="dcterms:W3CDTF">2025-03-05T14:02:43Z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0x010100A1E7606D256B774F8AC0229E5B3E5478</vt:lpwstr>
  </property>
  <property fmtid="{D5CDD505-2E9C-101B-9397-08002B2CF9AE}" pid="3" name="MediaServiceImageTags">
    <vt:lpwstr/>
  </property>
</Properties>
</file>